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Bedienung" sheetId="2" r:id="rId1"/>
    <sheet name="Lager" sheetId="1" r:id="rId2"/>
  </sheets>
  <calcPr calcId="125725"/>
</workbook>
</file>

<file path=xl/calcChain.xml><?xml version="1.0" encoding="utf-8"?>
<calcChain xmlns="http://schemas.openxmlformats.org/spreadsheetml/2006/main">
  <c r="G5" i="1"/>
  <c r="M3"/>
  <c r="J5" s="1"/>
  <c r="I5" s="1"/>
  <c r="J21" l="1"/>
  <c r="I12"/>
  <c r="K3"/>
  <c r="K2" s="1"/>
  <c r="M2"/>
  <c r="I3"/>
  <c r="I2" l="1"/>
  <c r="I1"/>
  <c r="AC10"/>
  <c r="AC9" s="1"/>
  <c r="L12"/>
  <c r="L11" s="1"/>
  <c r="I11"/>
  <c r="K12"/>
  <c r="K11" s="1"/>
  <c r="K1"/>
  <c r="I13"/>
  <c r="K8" l="1"/>
  <c r="K9"/>
  <c r="AC11"/>
  <c r="AB12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D36" s="1"/>
  <c r="K13"/>
  <c r="M12"/>
  <c r="I14"/>
  <c r="L13"/>
  <c r="AE12" l="1"/>
  <c r="AE13"/>
  <c r="AE36"/>
  <c r="AA36" s="1"/>
  <c r="AD13"/>
  <c r="AD12"/>
  <c r="AE14"/>
  <c r="AD14"/>
  <c r="M13"/>
  <c r="K14"/>
  <c r="I15"/>
  <c r="L14"/>
  <c r="AE15" l="1"/>
  <c r="AD15"/>
  <c r="K15"/>
  <c r="M14"/>
  <c r="I16"/>
  <c r="L15"/>
  <c r="AE16" l="1"/>
  <c r="AD16"/>
  <c r="M15"/>
  <c r="K16"/>
  <c r="I17"/>
  <c r="L16"/>
  <c r="AE17" l="1"/>
  <c r="AD17"/>
  <c r="K17"/>
  <c r="M16"/>
  <c r="I18"/>
  <c r="L17"/>
  <c r="AE18" l="1"/>
  <c r="AD18"/>
  <c r="M17"/>
  <c r="K18"/>
  <c r="I19"/>
  <c r="L18"/>
  <c r="AE19" l="1"/>
  <c r="AD19"/>
  <c r="I20"/>
  <c r="M18"/>
  <c r="L19"/>
  <c r="K19"/>
  <c r="AE20" l="1"/>
  <c r="AD20"/>
  <c r="L20"/>
  <c r="K20"/>
  <c r="M19"/>
  <c r="AE21" l="1"/>
  <c r="AD21"/>
  <c r="M20"/>
  <c r="J20"/>
  <c r="AE22" l="1"/>
  <c r="AD22"/>
  <c r="AE23" l="1"/>
  <c r="AD23"/>
  <c r="AE24" l="1"/>
  <c r="AD24"/>
  <c r="AE25" l="1"/>
  <c r="AD25"/>
  <c r="AE26" l="1"/>
  <c r="AD26"/>
  <c r="AE27" l="1"/>
  <c r="AD27"/>
  <c r="AE28" l="1"/>
  <c r="AD28"/>
  <c r="AE29" l="1"/>
  <c r="AD29"/>
  <c r="AE30" l="1"/>
  <c r="AD30"/>
  <c r="AE31" l="1"/>
  <c r="AD31"/>
  <c r="AE32" l="1"/>
  <c r="AD32"/>
  <c r="AE33" l="1"/>
  <c r="AD33"/>
  <c r="AE34" l="1"/>
  <c r="AD34"/>
  <c r="AE35" l="1"/>
  <c r="AD35"/>
</calcChain>
</file>

<file path=xl/sharedStrings.xml><?xml version="1.0" encoding="utf-8"?>
<sst xmlns="http://schemas.openxmlformats.org/spreadsheetml/2006/main" count="111" uniqueCount="109">
  <si>
    <t>Lager</t>
  </si>
  <si>
    <t>nach Eintrag</t>
  </si>
  <si>
    <t>Die Tabelle dient,</t>
  </si>
  <si>
    <t>und Lager,</t>
  </si>
  <si>
    <t>des Lagerortes</t>
  </si>
  <si>
    <t>und der Zeile</t>
  </si>
  <si>
    <t>einer Probe.</t>
  </si>
  <si>
    <t>Durch Verwendung</t>
  </si>
  <si>
    <t>des Vergleiches,</t>
  </si>
  <si>
    <t>kann auch nach einem Teil,</t>
  </si>
  <si>
    <t>gesucht werden.</t>
  </si>
  <si>
    <t>Es wird immer</t>
  </si>
  <si>
    <t>der erste Fund</t>
  </si>
  <si>
    <t>angezeigt.</t>
  </si>
  <si>
    <t>Sucht man nach einem Teil,</t>
  </si>
  <si>
    <t>werden 9 weitere Funde,</t>
  </si>
  <si>
    <t>von Probenname</t>
  </si>
  <si>
    <r>
      <rPr>
        <b/>
        <sz val="11"/>
        <color theme="1"/>
        <rFont val="Calibri"/>
        <family val="2"/>
        <scheme val="minor"/>
      </rPr>
      <t>richtig geschrieben</t>
    </r>
    <r>
      <rPr>
        <sz val="11"/>
        <color theme="1"/>
        <rFont val="Calibri"/>
        <family val="2"/>
        <scheme val="minor"/>
      </rPr>
      <t>,</t>
    </r>
  </si>
  <si>
    <t>und dem Lagerort</t>
  </si>
  <si>
    <t>dem Namen,</t>
  </si>
  <si>
    <t>Der Schutz</t>
  </si>
  <si>
    <t>ist nicht dazu da,</t>
  </si>
  <si>
    <t>die Datei</t>
  </si>
  <si>
    <t>auf Teufel und kaputt</t>
  </si>
  <si>
    <t>zu schützen,</t>
  </si>
  <si>
    <t>sondern wegen der</t>
  </si>
  <si>
    <t>"Performance"</t>
  </si>
  <si>
    <t>des Cursors.</t>
  </si>
  <si>
    <t>Wer will</t>
  </si>
  <si>
    <t>(und wer kann),</t>
  </si>
  <si>
    <t>das Passwort lautet:</t>
  </si>
  <si>
    <t>Maus</t>
  </si>
  <si>
    <t>die diesen Teil enthalten,</t>
  </si>
  <si>
    <t>Funktionsweise</t>
  </si>
  <si>
    <t>Mit der Formel</t>
  </si>
  <si>
    <t>VERGLEICH("*"&amp;G3&amp;"*";B:B;0),</t>
  </si>
  <si>
    <t>wird die Zeile</t>
  </si>
  <si>
    <t>des Suchbegriffes (in G3)</t>
  </si>
  <si>
    <t>gesucht.</t>
  </si>
  <si>
    <t>Durch *&amp;…&amp;*,</t>
  </si>
  <si>
    <t>wird nach einem Teil</t>
  </si>
  <si>
    <t>in Spalte B gesucht.</t>
  </si>
  <si>
    <t>INDEX(C:C;M3;0)</t>
  </si>
  <si>
    <t>wird aus der gewünschten Spalte</t>
  </si>
  <si>
    <t>die, in M3 ermittelte, Zeile</t>
  </si>
  <si>
    <t>wiedergegeben.</t>
  </si>
  <si>
    <t>Ist also mal die Zeile ermittelt,</t>
  </si>
  <si>
    <t>kann jede Spalte wiedergegeben werden.</t>
  </si>
  <si>
    <t>(A:A;B:B;C:C;…;).</t>
  </si>
  <si>
    <t>Probenname</t>
  </si>
  <si>
    <t>Die Tabelle hat Platz</t>
  </si>
  <si>
    <t>für 100 Proben,</t>
  </si>
  <si>
    <t>mit Lager.</t>
  </si>
  <si>
    <t>da die ganze Spalte durchsucht wird.</t>
  </si>
  <si>
    <t>Dies ist eine willkürliche Grenze.</t>
  </si>
  <si>
    <t>Man kann sie  erweitern,</t>
  </si>
  <si>
    <t>Erweiterung der Liste:</t>
  </si>
  <si>
    <t>Die Anzahl wird angezeigt.</t>
  </si>
  <si>
    <t>Ist diese über 10,</t>
  </si>
  <si>
    <t>wird nach rechts verwiesen,</t>
  </si>
  <si>
    <t>wo alle (bis 25) Funde angezeigt werden.</t>
  </si>
  <si>
    <t>Blattschutz aufheben wählen,</t>
  </si>
  <si>
    <t>das genannte Passwort (Maus) eingeben,</t>
  </si>
  <si>
    <t>Groß- Kleinschreibung beachten,</t>
  </si>
  <si>
    <t>auf die Zeilennummer</t>
  </si>
  <si>
    <t xml:space="preserve">des (unteren) Rahmens rechtsklicken </t>
  </si>
  <si>
    <t>Zeilennummer rechtsklicken</t>
  </si>
  <si>
    <t>und die Zeilenhöhe auf 5 einstellen.</t>
  </si>
  <si>
    <t>Schon hat man die Liste erweitert.</t>
  </si>
  <si>
    <t>Nun noch alle Zellen der Liste markieren,</t>
  </si>
  <si>
    <t>rechtsklicken und "Zellen formatieren" wählen,</t>
  </si>
  <si>
    <t>Reiter "Schutz" wählen</t>
  </si>
  <si>
    <t>und Häkchen bei "Gesperrt" entfernen.</t>
  </si>
  <si>
    <t>Blatt wie oben beschrieben mit dem Passwort schützen</t>
  </si>
  <si>
    <t>(Zweifache Eingabe [Sperren, Entsperren])</t>
  </si>
  <si>
    <t>vier Zellen markieren, und mit Designfarbe</t>
  </si>
  <si>
    <t>weiß (links), Hintergrund dunkler, 35 % färben,</t>
  </si>
  <si>
    <t>Nicht benötigte Zellen,</t>
  </si>
  <si>
    <t>Anzeigen etc,</t>
  </si>
  <si>
    <t>sind nicht sichtbar</t>
  </si>
  <si>
    <t>und erscheinen erst,</t>
  </si>
  <si>
    <t>wenn sie Informationen liefern.</t>
  </si>
  <si>
    <t>Menübereich "Überprüfen" wählen,</t>
  </si>
  <si>
    <t>Probensuche</t>
  </si>
  <si>
    <t>mit der Zeile,</t>
  </si>
  <si>
    <t>Die Eintragung kann</t>
  </si>
  <si>
    <t>und ist nicht an</t>
  </si>
  <si>
    <t>ein System gebunden !</t>
  </si>
  <si>
    <t>Achtung ! Scrollen,</t>
  </si>
  <si>
    <t>es geht noch weiter</t>
  </si>
  <si>
    <r>
      <rPr>
        <b/>
        <sz val="11"/>
        <color theme="1"/>
        <rFont val="Calibri"/>
        <family val="2"/>
        <scheme val="minor"/>
      </rPr>
      <t>nach</t>
    </r>
    <r>
      <rPr>
        <sz val="11"/>
        <color theme="1"/>
        <rFont val="Calibri"/>
        <family val="2"/>
        <scheme val="minor"/>
      </rPr>
      <t xml:space="preserve"> Einfügen der gewünschten</t>
    </r>
  </si>
  <si>
    <t>zusätzlichen Zeilenzahl,</t>
  </si>
  <si>
    <t>Zeilen 1-5</t>
  </si>
  <si>
    <t>sind fixiert</t>
  </si>
  <si>
    <t>und bleiben beim</t>
  </si>
  <si>
    <t>Scrollen stehen,</t>
  </si>
  <si>
    <t>so dass die Suche</t>
  </si>
  <si>
    <t>und Überschriften</t>
  </si>
  <si>
    <t>lesbar bleiben !</t>
  </si>
  <si>
    <t>Allerdings "wandern"</t>
  </si>
  <si>
    <t>auch die Angaben</t>
  </si>
  <si>
    <t>weiterer Funde.</t>
  </si>
  <si>
    <t>Vorgehen siehe rechts !</t>
  </si>
  <si>
    <t>dem Finden</t>
  </si>
  <si>
    <t>und löschen (Den Rahmen löschen),</t>
  </si>
  <si>
    <t>(neuen Rahmen erstellen)</t>
  </si>
  <si>
    <t>was vor oder nach G3 steht)</t>
  </si>
  <si>
    <t>(Durch die Platzhalter ist es gleich,</t>
  </si>
  <si>
    <t>fortlaufend erfolgen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</si>
</sst>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4" xfId="0" applyFill="1" applyBorder="1" applyProtection="1"/>
    <xf numFmtId="0" fontId="0" fillId="2" borderId="6" xfId="0" applyFill="1" applyBorder="1" applyProtection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1">
    <cellStyle name="Standard" xfId="0" builtinId="0"/>
  </cellStyles>
  <dxfs count="22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>
      <selection activeCell="A77" sqref="A77"/>
    </sheetView>
  </sheetViews>
  <sheetFormatPr baseColWidth="10" defaultRowHeight="15"/>
  <sheetData>
    <row r="1" spans="1:8">
      <c r="A1" t="s">
        <v>2</v>
      </c>
      <c r="H1" s="23" t="s">
        <v>33</v>
      </c>
    </row>
    <row r="2" spans="1:8">
      <c r="A2" t="s">
        <v>1</v>
      </c>
    </row>
    <row r="3" spans="1:8">
      <c r="A3" t="s">
        <v>16</v>
      </c>
      <c r="H3" t="s">
        <v>34</v>
      </c>
    </row>
    <row r="4" spans="1:8">
      <c r="A4" t="s">
        <v>3</v>
      </c>
      <c r="H4" s="22" t="s">
        <v>35</v>
      </c>
    </row>
    <row r="5" spans="1:8">
      <c r="H5" t="s">
        <v>36</v>
      </c>
    </row>
    <row r="6" spans="1:8">
      <c r="A6" t="s">
        <v>103</v>
      </c>
      <c r="H6" t="s">
        <v>37</v>
      </c>
    </row>
    <row r="7" spans="1:8">
      <c r="A7" t="s">
        <v>4</v>
      </c>
      <c r="H7" t="s">
        <v>41</v>
      </c>
    </row>
    <row r="8" spans="1:8">
      <c r="A8" t="s">
        <v>5</v>
      </c>
      <c r="H8" t="s">
        <v>39</v>
      </c>
    </row>
    <row r="9" spans="1:8">
      <c r="A9" t="s">
        <v>6</v>
      </c>
      <c r="H9" t="s">
        <v>40</v>
      </c>
    </row>
    <row r="10" spans="1:8">
      <c r="H10" t="s">
        <v>38</v>
      </c>
    </row>
    <row r="11" spans="1:8">
      <c r="A11" t="s">
        <v>85</v>
      </c>
      <c r="H11" t="s">
        <v>107</v>
      </c>
    </row>
    <row r="12" spans="1:8">
      <c r="A12" t="s">
        <v>108</v>
      </c>
      <c r="H12" t="s">
        <v>106</v>
      </c>
    </row>
    <row r="13" spans="1:8">
      <c r="A13" t="s">
        <v>86</v>
      </c>
    </row>
    <row r="14" spans="1:8">
      <c r="A14" t="s">
        <v>87</v>
      </c>
      <c r="H14" t="s">
        <v>34</v>
      </c>
    </row>
    <row r="15" spans="1:8">
      <c r="H15" s="22" t="s">
        <v>42</v>
      </c>
    </row>
    <row r="16" spans="1:8">
      <c r="A16" t="s">
        <v>7</v>
      </c>
      <c r="H16" t="s">
        <v>43</v>
      </c>
    </row>
    <row r="17" spans="1:8">
      <c r="A17" t="s">
        <v>8</v>
      </c>
      <c r="H17" t="s">
        <v>44</v>
      </c>
    </row>
    <row r="18" spans="1:8">
      <c r="A18" t="s">
        <v>9</v>
      </c>
      <c r="H18" t="s">
        <v>45</v>
      </c>
    </row>
    <row r="19" spans="1:8">
      <c r="A19" t="s">
        <v>17</v>
      </c>
    </row>
    <row r="20" spans="1:8">
      <c r="A20" t="s">
        <v>10</v>
      </c>
      <c r="H20" t="s">
        <v>46</v>
      </c>
    </row>
    <row r="21" spans="1:8">
      <c r="H21" t="s">
        <v>47</v>
      </c>
    </row>
    <row r="22" spans="1:8">
      <c r="A22" t="s">
        <v>11</v>
      </c>
      <c r="H22" t="s">
        <v>48</v>
      </c>
    </row>
    <row r="23" spans="1:8">
      <c r="A23" t="s">
        <v>12</v>
      </c>
    </row>
    <row r="24" spans="1:8">
      <c r="A24" t="s">
        <v>13</v>
      </c>
      <c r="H24" s="23" t="s">
        <v>56</v>
      </c>
    </row>
    <row r="26" spans="1:8">
      <c r="A26" t="s">
        <v>14</v>
      </c>
      <c r="H26" t="s">
        <v>82</v>
      </c>
    </row>
    <row r="27" spans="1:8">
      <c r="A27" t="s">
        <v>15</v>
      </c>
      <c r="H27" t="s">
        <v>61</v>
      </c>
    </row>
    <row r="28" spans="1:8">
      <c r="A28" t="s">
        <v>32</v>
      </c>
      <c r="H28" t="s">
        <v>62</v>
      </c>
    </row>
    <row r="29" spans="1:8">
      <c r="A29" t="s">
        <v>84</v>
      </c>
      <c r="H29" t="s">
        <v>63</v>
      </c>
    </row>
    <row r="30" spans="1:8">
      <c r="A30" t="s">
        <v>19</v>
      </c>
    </row>
    <row r="31" spans="1:8">
      <c r="A31" t="s">
        <v>18</v>
      </c>
      <c r="H31" t="s">
        <v>64</v>
      </c>
    </row>
    <row r="32" spans="1:8">
      <c r="A32" t="s">
        <v>13</v>
      </c>
      <c r="H32" t="s">
        <v>65</v>
      </c>
    </row>
    <row r="33" spans="1:8">
      <c r="H33" t="s">
        <v>104</v>
      </c>
    </row>
    <row r="34" spans="1:8">
      <c r="A34" t="s">
        <v>57</v>
      </c>
    </row>
    <row r="35" spans="1:8">
      <c r="A35" t="s">
        <v>58</v>
      </c>
      <c r="H35" t="s">
        <v>90</v>
      </c>
    </row>
    <row r="36" spans="1:8">
      <c r="A36" t="s">
        <v>59</v>
      </c>
      <c r="H36" t="s">
        <v>91</v>
      </c>
    </row>
    <row r="37" spans="1:8">
      <c r="A37" t="s">
        <v>60</v>
      </c>
      <c r="H37" t="s">
        <v>75</v>
      </c>
    </row>
    <row r="38" spans="1:8">
      <c r="H38" t="s">
        <v>76</v>
      </c>
    </row>
    <row r="39" spans="1:8">
      <c r="A39" t="s">
        <v>92</v>
      </c>
      <c r="E39" s="40" t="s">
        <v>88</v>
      </c>
      <c r="F39" s="41"/>
      <c r="H39" t="s">
        <v>105</v>
      </c>
    </row>
    <row r="40" spans="1:8">
      <c r="A40" t="s">
        <v>93</v>
      </c>
      <c r="E40" s="38" t="s">
        <v>89</v>
      </c>
      <c r="F40" s="39"/>
    </row>
    <row r="41" spans="1:8">
      <c r="A41" t="s">
        <v>94</v>
      </c>
      <c r="H41" t="s">
        <v>66</v>
      </c>
    </row>
    <row r="42" spans="1:8">
      <c r="A42" t="s">
        <v>95</v>
      </c>
      <c r="H42" t="s">
        <v>67</v>
      </c>
    </row>
    <row r="43" spans="1:8">
      <c r="A43" t="s">
        <v>96</v>
      </c>
    </row>
    <row r="44" spans="1:8">
      <c r="A44" t="s">
        <v>97</v>
      </c>
      <c r="H44" t="s">
        <v>68</v>
      </c>
    </row>
    <row r="45" spans="1:8">
      <c r="A45" t="s">
        <v>98</v>
      </c>
    </row>
    <row r="46" spans="1:8">
      <c r="A46" t="s">
        <v>99</v>
      </c>
      <c r="H46" t="s">
        <v>69</v>
      </c>
    </row>
    <row r="47" spans="1:8">
      <c r="A47" t="s">
        <v>100</v>
      </c>
      <c r="H47" t="s">
        <v>70</v>
      </c>
    </row>
    <row r="48" spans="1:8">
      <c r="A48" t="s">
        <v>101</v>
      </c>
      <c r="H48" t="s">
        <v>71</v>
      </c>
    </row>
    <row r="49" spans="1:8">
      <c r="H49" t="s">
        <v>72</v>
      </c>
    </row>
    <row r="50" spans="1:8">
      <c r="A50" t="s">
        <v>77</v>
      </c>
    </row>
    <row r="51" spans="1:8">
      <c r="A51" t="s">
        <v>78</v>
      </c>
      <c r="H51" t="s">
        <v>73</v>
      </c>
    </row>
    <row r="52" spans="1:8">
      <c r="A52" t="s">
        <v>79</v>
      </c>
      <c r="H52" t="s">
        <v>74</v>
      </c>
    </row>
    <row r="53" spans="1:8">
      <c r="A53" t="s">
        <v>80</v>
      </c>
    </row>
    <row r="54" spans="1:8">
      <c r="A54" t="s">
        <v>81</v>
      </c>
    </row>
    <row r="56" spans="1:8">
      <c r="A56" t="s">
        <v>50</v>
      </c>
    </row>
    <row r="57" spans="1:8">
      <c r="A57" t="s">
        <v>51</v>
      </c>
    </row>
    <row r="58" spans="1:8">
      <c r="A58" t="s">
        <v>52</v>
      </c>
    </row>
    <row r="60" spans="1:8">
      <c r="A60" t="s">
        <v>54</v>
      </c>
    </row>
    <row r="61" spans="1:8">
      <c r="A61" t="s">
        <v>55</v>
      </c>
    </row>
    <row r="62" spans="1:8">
      <c r="A62" t="s">
        <v>53</v>
      </c>
    </row>
    <row r="63" spans="1:8">
      <c r="A63" t="s">
        <v>102</v>
      </c>
    </row>
    <row r="65" spans="1:1">
      <c r="A65" t="s">
        <v>20</v>
      </c>
    </row>
    <row r="66" spans="1:1">
      <c r="A66" t="s">
        <v>21</v>
      </c>
    </row>
    <row r="67" spans="1:1">
      <c r="A67" t="s">
        <v>22</v>
      </c>
    </row>
    <row r="68" spans="1:1">
      <c r="A68" t="s">
        <v>23</v>
      </c>
    </row>
    <row r="69" spans="1:1">
      <c r="A69" t="s">
        <v>24</v>
      </c>
    </row>
    <row r="70" spans="1:1">
      <c r="A70" t="s">
        <v>25</v>
      </c>
    </row>
    <row r="71" spans="1:1">
      <c r="A71" t="s">
        <v>26</v>
      </c>
    </row>
    <row r="72" spans="1:1">
      <c r="A72" t="s">
        <v>27</v>
      </c>
    </row>
    <row r="74" spans="1:1">
      <c r="A74" t="s">
        <v>28</v>
      </c>
    </row>
    <row r="75" spans="1:1">
      <c r="A75" t="s">
        <v>29</v>
      </c>
    </row>
    <row r="76" spans="1:1">
      <c r="A76" t="s">
        <v>30</v>
      </c>
    </row>
    <row r="77" spans="1:1">
      <c r="A77" s="21" t="s">
        <v>31</v>
      </c>
    </row>
  </sheetData>
  <sheetProtection selectLockedCells="1"/>
  <mergeCells count="2">
    <mergeCell ref="E40:F40"/>
    <mergeCell ref="E39:F39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6"/>
  <sheetViews>
    <sheetView showGridLines="0" workbookViewId="0">
      <pane ySplit="5" topLeftCell="A6" activePane="bottomLeft" state="frozen"/>
      <selection pane="bottomLeft" activeCell="B6" sqref="B6"/>
    </sheetView>
  </sheetViews>
  <sheetFormatPr baseColWidth="10" defaultRowHeight="15"/>
  <cols>
    <col min="1" max="1" width="0.85546875" customWidth="1"/>
    <col min="2" max="2" width="13.7109375" customWidth="1"/>
    <col min="4" max="4" width="0.85546875" customWidth="1"/>
    <col min="7" max="7" width="14.7109375" customWidth="1"/>
    <col min="9" max="9" width="11.7109375" customWidth="1"/>
  </cols>
  <sheetData>
    <row r="1" spans="1:31">
      <c r="I1" s="25" t="str">
        <f>IF(I3="","","1. Fund")</f>
        <v/>
      </c>
      <c r="K1" s="8" t="str">
        <f>IF(K3="","","1.")</f>
        <v/>
      </c>
    </row>
    <row r="2" spans="1:31">
      <c r="G2" s="37" t="s">
        <v>83</v>
      </c>
      <c r="I2" t="str">
        <f>IF(I3="","","Probenname")</f>
        <v/>
      </c>
      <c r="K2" s="8" t="str">
        <f>IF(K3="","","Lagerort")</f>
        <v/>
      </c>
      <c r="M2" s="8" t="str">
        <f>IF(M3="","","in Zeile")</f>
        <v/>
      </c>
    </row>
    <row r="3" spans="1:31">
      <c r="G3" s="16"/>
      <c r="I3" s="7" t="str">
        <f>IF(ISERROR(INDEX(B:B,M3,0)),"",IF(INDEX(B:B,M3)=0,"",INDEX(B:B,M3,0)))</f>
        <v/>
      </c>
      <c r="K3" s="35" t="str">
        <f>IF(ISERROR(INDEX(C:C,M3,0)),"",IF(INDEX(C:C,M3)=0,"",INDEX(C:C,M3,0)))</f>
        <v/>
      </c>
      <c r="L3" s="9"/>
      <c r="M3" s="7" t="str">
        <f>IF(G3="","",IF(ISERROR(MATCH("*"&amp;G3&amp;"*",B:B,0)),"",MATCH("*"&amp;G3&amp;"*",B:B,0)))</f>
        <v/>
      </c>
    </row>
    <row r="4" spans="1:31" ht="5.0999999999999996" customHeight="1">
      <c r="A4" s="1"/>
      <c r="B4" s="2"/>
      <c r="C4" s="2"/>
      <c r="D4" s="17"/>
    </row>
    <row r="5" spans="1:31">
      <c r="A5" s="3"/>
      <c r="B5" s="7" t="s">
        <v>49</v>
      </c>
      <c r="C5" s="7" t="s">
        <v>0</v>
      </c>
      <c r="D5" s="18"/>
      <c r="G5" s="8" t="str">
        <f>IF(G3="","-Teil-","")</f>
        <v>-Teil-</v>
      </c>
      <c r="I5" s="37" t="str">
        <f>IF(J5="","","Funde :")</f>
        <v/>
      </c>
      <c r="J5" s="36" t="str">
        <f>IF(OR(G3="",M3=""),"",IF(COUNTIF(B:B,"*"&amp;G3&amp;"*")=0,"",IF(COUNTIF(B:B,"*"&amp;G3&amp;"*")&gt;10,"über 10, siehe rechts",COUNTIF(B:B,"*"&amp;G3&amp;"*"))))</f>
        <v/>
      </c>
    </row>
    <row r="6" spans="1:31">
      <c r="A6" s="3"/>
      <c r="B6" s="10"/>
      <c r="C6" s="11"/>
      <c r="D6" s="18"/>
    </row>
    <row r="7" spans="1:31">
      <c r="A7" s="3"/>
      <c r="B7" s="12"/>
      <c r="C7" s="13"/>
      <c r="D7" s="18"/>
    </row>
    <row r="8" spans="1:31">
      <c r="A8" s="3"/>
      <c r="B8" s="12"/>
      <c r="C8" s="13"/>
      <c r="D8" s="18"/>
      <c r="K8" s="43" t="str">
        <f ca="1">IF(AND(I12="",K12="",L12=""),"","weitere")</f>
        <v/>
      </c>
      <c r="L8" s="43"/>
    </row>
    <row r="9" spans="1:31">
      <c r="A9" s="3"/>
      <c r="B9" s="12"/>
      <c r="C9" s="13"/>
      <c r="D9" s="18"/>
      <c r="K9" s="43" t="str">
        <f ca="1">IF(AND(I12="",K12="",L12=""),"","mit"&amp;" "&amp;G3)</f>
        <v/>
      </c>
      <c r="L9" s="43"/>
      <c r="AC9" s="43" t="str">
        <f>IF(AC10="","","Probenname  in G3")</f>
        <v/>
      </c>
      <c r="AD9" s="43"/>
    </row>
    <row r="10" spans="1:31">
      <c r="A10" s="3"/>
      <c r="B10" s="12"/>
      <c r="C10" s="13"/>
      <c r="D10" s="18"/>
      <c r="H10" s="8"/>
      <c r="AC10" s="44" t="str">
        <f>IF(OR(ISNUMBER(J5),G3=""),"",G3)</f>
        <v/>
      </c>
      <c r="AD10" s="45"/>
    </row>
    <row r="11" spans="1:31">
      <c r="A11" s="3"/>
      <c r="B11" s="12"/>
      <c r="C11" s="13"/>
      <c r="D11" s="18"/>
      <c r="I11" s="8" t="str">
        <f ca="1">IF(I12="","","in Zeile")</f>
        <v/>
      </c>
      <c r="J11" s="8"/>
      <c r="K11" s="8" t="str">
        <f ca="1">IF(K12="","","Name")</f>
        <v/>
      </c>
      <c r="L11" s="8" t="str">
        <f ca="1">IF(L12="","","Lagerort")</f>
        <v/>
      </c>
      <c r="AC11" s="42" t="str">
        <f>IF(AC10="","","-"&amp;"Teil"&amp;"-")</f>
        <v/>
      </c>
      <c r="AD11" s="42"/>
    </row>
    <row r="12" spans="1:31">
      <c r="A12" s="3"/>
      <c r="B12" s="12"/>
      <c r="C12" s="13"/>
      <c r="D12" s="18"/>
      <c r="H12" s="8"/>
      <c r="I12" s="24" t="str">
        <f ca="1">IF(G3="","",IF(ISERROR(MATCH("*"&amp;G3&amp;"*",OFFSET(B:B,M3,,65536-M3),0)),"",M3+MATCH("*"&amp;G3&amp;"*",OFFSET(B:B,M3,,65536-M3),0)))</f>
        <v/>
      </c>
      <c r="J12" s="8"/>
      <c r="K12" s="19" t="str">
        <f t="shared" ref="K12:K20" ca="1" si="0">IF(ISERROR(INDEX(B:B,I12,0)),"",IF(INDEX(B:B,I12)=0,"",INDEX(B:B,I12,0)))</f>
        <v/>
      </c>
      <c r="L12" s="20" t="str">
        <f t="shared" ref="L12:L20" ca="1" si="1">IF(ISERROR(INDEX(C:C,I12,0)),"",IF(INDEX(C:C,I12)=0,"",INDEX(C:C,I12,0)))</f>
        <v/>
      </c>
      <c r="M12" t="str">
        <f ca="1">IF(OR(K12="",L12=""),"",IF(AND(K12&lt;&gt;"",L12&lt;&gt;""),"2ter Wert"))</f>
        <v/>
      </c>
      <c r="AB12" s="26" t="str">
        <f ca="1">IF(AC10="","",IF(ISERROR(MATCH("*"&amp;AC10&amp;"*",OFFSET(B:B,M3,,65536-M3),0)),"",M3+MATCH("*"&amp;AC10&amp;"*",OFFSET(B:B,M3,,65536-M3),0)))</f>
        <v/>
      </c>
      <c r="AC12" s="27"/>
      <c r="AD12" s="27" t="str">
        <f t="shared" ref="AD12:AD36" ca="1" si="2">IF(ISERROR(INDEX(B:B,AB12,0)),"",IF(INDEX(B:B,AB12)=0,"",INDEX(B:B,AB12,0)))</f>
        <v/>
      </c>
      <c r="AE12" s="28" t="str">
        <f t="shared" ref="AE12:AE36" ca="1" si="3">IF(ISERROR(INDEX(C:C,AB12,0)),"",IF(INDEX(C:C,AB12)=0,"",INDEX(C:C,AB12,0)))</f>
        <v/>
      </c>
    </row>
    <row r="13" spans="1:31">
      <c r="A13" s="3"/>
      <c r="B13" s="12"/>
      <c r="C13" s="13"/>
      <c r="D13" s="18"/>
      <c r="I13" s="24" t="str">
        <f t="shared" ref="I13:I20" ca="1" si="4">IF(I12="","",IF(ISERROR(MATCH("*"&amp;$G$3&amp;"*",OFFSET(B:B,I12,,65536-I12),0)),"",I12+MATCH("*"&amp;$G$3&amp;"*",OFFSET(B:B,I12,,65536-I12),0)))</f>
        <v/>
      </c>
      <c r="J13" s="8"/>
      <c r="K13" s="19" t="str">
        <f t="shared" ca="1" si="0"/>
        <v/>
      </c>
      <c r="L13" s="20" t="str">
        <f t="shared" ca="1" si="1"/>
        <v/>
      </c>
      <c r="M13" t="str">
        <f ca="1">IF(OR(K13="",L13=""),"",IF(AND(K13&lt;&gt;"",L13&lt;&gt;""),"3ter Wert"))</f>
        <v/>
      </c>
      <c r="AB13" s="29" t="str">
        <f t="shared" ref="AB13:AB36" ca="1" si="5">IF(AB12="","",IF(ISERROR(MATCH("*"&amp;$AC$10&amp;"*",OFFSET(B:B,AB12,,65536-AB12),0)),"",AB12+MATCH("*"&amp;$AC$10&amp;"*",OFFSET(B:B,AB12,,65536-AB12),0)))</f>
        <v/>
      </c>
      <c r="AC13" s="30"/>
      <c r="AD13" s="30" t="str">
        <f t="shared" ca="1" si="2"/>
        <v/>
      </c>
      <c r="AE13" s="31" t="str">
        <f t="shared" ca="1" si="3"/>
        <v/>
      </c>
    </row>
    <row r="14" spans="1:31">
      <c r="A14" s="3"/>
      <c r="B14" s="12"/>
      <c r="C14" s="13"/>
      <c r="D14" s="18"/>
      <c r="I14" s="24" t="str">
        <f t="shared" ca="1" si="4"/>
        <v/>
      </c>
      <c r="J14" s="8"/>
      <c r="K14" s="19" t="str">
        <f t="shared" ca="1" si="0"/>
        <v/>
      </c>
      <c r="L14" s="20" t="str">
        <f t="shared" ca="1" si="1"/>
        <v/>
      </c>
      <c r="M14" t="str">
        <f ca="1">IF(OR(K14="",L14=""),"",IF(AND(K14&lt;&gt;"",L14&lt;&gt;""),"4ter Wert"))</f>
        <v/>
      </c>
      <c r="AB14" s="29" t="str">
        <f t="shared" ca="1" si="5"/>
        <v/>
      </c>
      <c r="AC14" s="30"/>
      <c r="AD14" s="30" t="str">
        <f t="shared" ca="1" si="2"/>
        <v/>
      </c>
      <c r="AE14" s="31" t="str">
        <f t="shared" ca="1" si="3"/>
        <v/>
      </c>
    </row>
    <row r="15" spans="1:31">
      <c r="A15" s="3"/>
      <c r="B15" s="12"/>
      <c r="C15" s="13"/>
      <c r="D15" s="18"/>
      <c r="I15" s="24" t="str">
        <f t="shared" ca="1" si="4"/>
        <v/>
      </c>
      <c r="J15" s="8"/>
      <c r="K15" s="19" t="str">
        <f t="shared" ca="1" si="0"/>
        <v/>
      </c>
      <c r="L15" s="20" t="str">
        <f t="shared" ca="1" si="1"/>
        <v/>
      </c>
      <c r="M15" t="str">
        <f ca="1">IF(OR(K15="",L15=""),"",IF(AND(K15&lt;&gt;"",L15&lt;&gt;""),"5ter Wert"))</f>
        <v/>
      </c>
      <c r="AB15" s="29" t="str">
        <f t="shared" ca="1" si="5"/>
        <v/>
      </c>
      <c r="AC15" s="30"/>
      <c r="AD15" s="30" t="str">
        <f t="shared" ca="1" si="2"/>
        <v/>
      </c>
      <c r="AE15" s="31" t="str">
        <f t="shared" ca="1" si="3"/>
        <v/>
      </c>
    </row>
    <row r="16" spans="1:31">
      <c r="A16" s="3"/>
      <c r="B16" s="12"/>
      <c r="C16" s="13"/>
      <c r="D16" s="18"/>
      <c r="I16" s="24" t="str">
        <f t="shared" ca="1" si="4"/>
        <v/>
      </c>
      <c r="J16" s="8"/>
      <c r="K16" s="19" t="str">
        <f t="shared" ca="1" si="0"/>
        <v/>
      </c>
      <c r="L16" s="20" t="str">
        <f t="shared" ca="1" si="1"/>
        <v/>
      </c>
      <c r="M16" t="str">
        <f ca="1">IF(OR(K16="",L16=""),"",IF(AND(K16&lt;&gt;"",L16&lt;&gt;""),"6ter Wert"))</f>
        <v/>
      </c>
      <c r="AB16" s="29" t="str">
        <f t="shared" ca="1" si="5"/>
        <v/>
      </c>
      <c r="AC16" s="30"/>
      <c r="AD16" s="30" t="str">
        <f t="shared" ca="1" si="2"/>
        <v/>
      </c>
      <c r="AE16" s="31" t="str">
        <f t="shared" ca="1" si="3"/>
        <v/>
      </c>
    </row>
    <row r="17" spans="1:31">
      <c r="A17" s="3"/>
      <c r="B17" s="12"/>
      <c r="C17" s="13"/>
      <c r="D17" s="18"/>
      <c r="I17" s="24" t="str">
        <f t="shared" ca="1" si="4"/>
        <v/>
      </c>
      <c r="J17" s="8"/>
      <c r="K17" s="19" t="str">
        <f t="shared" ca="1" si="0"/>
        <v/>
      </c>
      <c r="L17" s="20" t="str">
        <f t="shared" ca="1" si="1"/>
        <v/>
      </c>
      <c r="M17" t="str">
        <f ca="1">IF(OR(K17="",L17=""),"",IF(AND(K17&lt;&gt;"",L17&lt;&gt;""),"7ter Wert"))</f>
        <v/>
      </c>
      <c r="AB17" s="29" t="str">
        <f t="shared" ca="1" si="5"/>
        <v/>
      </c>
      <c r="AC17" s="30"/>
      <c r="AD17" s="30" t="str">
        <f t="shared" ca="1" si="2"/>
        <v/>
      </c>
      <c r="AE17" s="31" t="str">
        <f t="shared" ca="1" si="3"/>
        <v/>
      </c>
    </row>
    <row r="18" spans="1:31">
      <c r="A18" s="3"/>
      <c r="B18" s="12"/>
      <c r="C18" s="13"/>
      <c r="D18" s="18"/>
      <c r="I18" s="24" t="str">
        <f t="shared" ca="1" si="4"/>
        <v/>
      </c>
      <c r="J18" s="8"/>
      <c r="K18" s="19" t="str">
        <f t="shared" ca="1" si="0"/>
        <v/>
      </c>
      <c r="L18" s="20" t="str">
        <f t="shared" ca="1" si="1"/>
        <v/>
      </c>
      <c r="M18" t="str">
        <f ca="1">IF(OR(K18="",L18=""),"",IF(AND(K18&lt;&gt;"",L18&lt;&gt;""),"8ter Wert"))</f>
        <v/>
      </c>
      <c r="AB18" s="29" t="str">
        <f t="shared" ca="1" si="5"/>
        <v/>
      </c>
      <c r="AC18" s="30"/>
      <c r="AD18" s="30" t="str">
        <f t="shared" ca="1" si="2"/>
        <v/>
      </c>
      <c r="AE18" s="31" t="str">
        <f t="shared" ca="1" si="3"/>
        <v/>
      </c>
    </row>
    <row r="19" spans="1:31">
      <c r="A19" s="3"/>
      <c r="B19" s="12"/>
      <c r="C19" s="13"/>
      <c r="D19" s="18"/>
      <c r="I19" s="24" t="str">
        <f t="shared" ca="1" si="4"/>
        <v/>
      </c>
      <c r="K19" s="19" t="str">
        <f t="shared" ca="1" si="0"/>
        <v/>
      </c>
      <c r="L19" s="20" t="str">
        <f t="shared" ca="1" si="1"/>
        <v/>
      </c>
      <c r="M19" t="str">
        <f ca="1">IF(OR(K19="",L19=""),"",IF(AND(K19&lt;&gt;"",L19&lt;&gt;""),"9ter Wert"))</f>
        <v/>
      </c>
      <c r="AB19" s="29" t="str">
        <f t="shared" ca="1" si="5"/>
        <v/>
      </c>
      <c r="AC19" s="30"/>
      <c r="AD19" s="30" t="str">
        <f t="shared" ca="1" si="2"/>
        <v/>
      </c>
      <c r="AE19" s="31" t="str">
        <f t="shared" ca="1" si="3"/>
        <v/>
      </c>
    </row>
    <row r="20" spans="1:31">
      <c r="A20" s="3"/>
      <c r="B20" s="12"/>
      <c r="C20" s="13"/>
      <c r="D20" s="18"/>
      <c r="I20" s="24" t="str">
        <f t="shared" ca="1" si="4"/>
        <v/>
      </c>
      <c r="J20" s="8" t="str">
        <f ca="1">IF(K20="","","max. 10")</f>
        <v/>
      </c>
      <c r="K20" s="19" t="str">
        <f t="shared" ca="1" si="0"/>
        <v/>
      </c>
      <c r="L20" s="20" t="str">
        <f t="shared" ca="1" si="1"/>
        <v/>
      </c>
      <c r="M20" t="str">
        <f ca="1">IF(OR(K20="",L20=""),"",IF(AND(K20&lt;&gt;"",L20&lt;&gt;""),"10ter Wert"))</f>
        <v/>
      </c>
      <c r="AB20" s="29" t="str">
        <f t="shared" ca="1" si="5"/>
        <v/>
      </c>
      <c r="AC20" s="30"/>
      <c r="AD20" s="30" t="str">
        <f t="shared" ca="1" si="2"/>
        <v/>
      </c>
      <c r="AE20" s="31" t="str">
        <f t="shared" ca="1" si="3"/>
        <v/>
      </c>
    </row>
    <row r="21" spans="1:31">
      <c r="A21" s="3"/>
      <c r="B21" s="12"/>
      <c r="C21" s="13"/>
      <c r="D21" s="18"/>
      <c r="J21" s="37" t="str">
        <f>IF(OR(G3="",M3=""),"",IF(COUNTIF(B:B,"*"&amp;G3&amp;"*")=0,"",IF(COUNTIF(B:B,"*"&amp;G3&amp;"*")&gt;10,"über 10, siehe rechts",COUNTIF(B:B,"*"&amp;G3&amp;"*"))))</f>
        <v/>
      </c>
      <c r="AB21" s="29" t="str">
        <f t="shared" ca="1" si="5"/>
        <v/>
      </c>
      <c r="AC21" s="30"/>
      <c r="AD21" s="30" t="str">
        <f t="shared" ca="1" si="2"/>
        <v/>
      </c>
      <c r="AE21" s="31" t="str">
        <f t="shared" ca="1" si="3"/>
        <v/>
      </c>
    </row>
    <row r="22" spans="1:31">
      <c r="A22" s="3"/>
      <c r="B22" s="12"/>
      <c r="C22" s="13"/>
      <c r="D22" s="18"/>
      <c r="AB22" s="29" t="str">
        <f t="shared" ca="1" si="5"/>
        <v/>
      </c>
      <c r="AC22" s="30"/>
      <c r="AD22" s="30" t="str">
        <f t="shared" ca="1" si="2"/>
        <v/>
      </c>
      <c r="AE22" s="31" t="str">
        <f t="shared" ca="1" si="3"/>
        <v/>
      </c>
    </row>
    <row r="23" spans="1:31">
      <c r="A23" s="3"/>
      <c r="B23" s="12"/>
      <c r="C23" s="13"/>
      <c r="D23" s="18"/>
      <c r="AB23" s="29" t="str">
        <f t="shared" ca="1" si="5"/>
        <v/>
      </c>
      <c r="AC23" s="30"/>
      <c r="AD23" s="30" t="str">
        <f t="shared" ca="1" si="2"/>
        <v/>
      </c>
      <c r="AE23" s="31" t="str">
        <f t="shared" ca="1" si="3"/>
        <v/>
      </c>
    </row>
    <row r="24" spans="1:31">
      <c r="A24" s="3"/>
      <c r="B24" s="12"/>
      <c r="C24" s="13"/>
      <c r="D24" s="18"/>
      <c r="AB24" s="29" t="str">
        <f t="shared" ca="1" si="5"/>
        <v/>
      </c>
      <c r="AC24" s="30"/>
      <c r="AD24" s="30" t="str">
        <f t="shared" ca="1" si="2"/>
        <v/>
      </c>
      <c r="AE24" s="31" t="str">
        <f t="shared" ca="1" si="3"/>
        <v/>
      </c>
    </row>
    <row r="25" spans="1:31">
      <c r="A25" s="3"/>
      <c r="B25" s="12"/>
      <c r="C25" s="13"/>
      <c r="D25" s="18"/>
      <c r="AB25" s="29" t="str">
        <f t="shared" ca="1" si="5"/>
        <v/>
      </c>
      <c r="AC25" s="30"/>
      <c r="AD25" s="30" t="str">
        <f t="shared" ca="1" si="2"/>
        <v/>
      </c>
      <c r="AE25" s="31" t="str">
        <f t="shared" ca="1" si="3"/>
        <v/>
      </c>
    </row>
    <row r="26" spans="1:31">
      <c r="A26" s="3"/>
      <c r="B26" s="12"/>
      <c r="C26" s="13"/>
      <c r="D26" s="18"/>
      <c r="AB26" s="29" t="str">
        <f t="shared" ca="1" si="5"/>
        <v/>
      </c>
      <c r="AC26" s="30"/>
      <c r="AD26" s="30" t="str">
        <f t="shared" ca="1" si="2"/>
        <v/>
      </c>
      <c r="AE26" s="31" t="str">
        <f t="shared" ca="1" si="3"/>
        <v/>
      </c>
    </row>
    <row r="27" spans="1:31">
      <c r="A27" s="3"/>
      <c r="B27" s="12"/>
      <c r="C27" s="13"/>
      <c r="D27" s="18"/>
      <c r="AB27" s="29" t="str">
        <f t="shared" ca="1" si="5"/>
        <v/>
      </c>
      <c r="AC27" s="30"/>
      <c r="AD27" s="30" t="str">
        <f t="shared" ca="1" si="2"/>
        <v/>
      </c>
      <c r="AE27" s="31" t="str">
        <f t="shared" ca="1" si="3"/>
        <v/>
      </c>
    </row>
    <row r="28" spans="1:31">
      <c r="A28" s="3"/>
      <c r="B28" s="12"/>
      <c r="C28" s="13"/>
      <c r="D28" s="18"/>
      <c r="AB28" s="29" t="str">
        <f t="shared" ca="1" si="5"/>
        <v/>
      </c>
      <c r="AC28" s="30"/>
      <c r="AD28" s="30" t="str">
        <f t="shared" ca="1" si="2"/>
        <v/>
      </c>
      <c r="AE28" s="31" t="str">
        <f t="shared" ca="1" si="3"/>
        <v/>
      </c>
    </row>
    <row r="29" spans="1:31">
      <c r="A29" s="3"/>
      <c r="B29" s="12"/>
      <c r="C29" s="13"/>
      <c r="D29" s="18"/>
      <c r="AB29" s="29" t="str">
        <f t="shared" ca="1" si="5"/>
        <v/>
      </c>
      <c r="AC29" s="30"/>
      <c r="AD29" s="30" t="str">
        <f t="shared" ca="1" si="2"/>
        <v/>
      </c>
      <c r="AE29" s="31" t="str">
        <f t="shared" ca="1" si="3"/>
        <v/>
      </c>
    </row>
    <row r="30" spans="1:31">
      <c r="A30" s="3"/>
      <c r="B30" s="12"/>
      <c r="C30" s="13"/>
      <c r="D30" s="18"/>
      <c r="AB30" s="29" t="str">
        <f t="shared" ca="1" si="5"/>
        <v/>
      </c>
      <c r="AC30" s="30"/>
      <c r="AD30" s="30" t="str">
        <f t="shared" ca="1" si="2"/>
        <v/>
      </c>
      <c r="AE30" s="31" t="str">
        <f t="shared" ca="1" si="3"/>
        <v/>
      </c>
    </row>
    <row r="31" spans="1:31">
      <c r="A31" s="3"/>
      <c r="B31" s="12"/>
      <c r="C31" s="13"/>
      <c r="D31" s="18"/>
      <c r="AB31" s="29" t="str">
        <f t="shared" ca="1" si="5"/>
        <v/>
      </c>
      <c r="AC31" s="30"/>
      <c r="AD31" s="30" t="str">
        <f t="shared" ca="1" si="2"/>
        <v/>
      </c>
      <c r="AE31" s="31" t="str">
        <f t="shared" ca="1" si="3"/>
        <v/>
      </c>
    </row>
    <row r="32" spans="1:31">
      <c r="A32" s="3"/>
      <c r="B32" s="12"/>
      <c r="C32" s="13"/>
      <c r="D32" s="18"/>
      <c r="AB32" s="29" t="str">
        <f t="shared" ca="1" si="5"/>
        <v/>
      </c>
      <c r="AC32" s="30"/>
      <c r="AD32" s="30" t="str">
        <f t="shared" ca="1" si="2"/>
        <v/>
      </c>
      <c r="AE32" s="31" t="str">
        <f t="shared" ca="1" si="3"/>
        <v/>
      </c>
    </row>
    <row r="33" spans="1:31">
      <c r="A33" s="3"/>
      <c r="B33" s="12"/>
      <c r="C33" s="13"/>
      <c r="D33" s="18"/>
      <c r="AB33" s="29" t="str">
        <f t="shared" ca="1" si="5"/>
        <v/>
      </c>
      <c r="AC33" s="30"/>
      <c r="AD33" s="30" t="str">
        <f t="shared" ca="1" si="2"/>
        <v/>
      </c>
      <c r="AE33" s="31" t="str">
        <f t="shared" ca="1" si="3"/>
        <v/>
      </c>
    </row>
    <row r="34" spans="1:31">
      <c r="A34" s="3"/>
      <c r="B34" s="12"/>
      <c r="C34" s="13"/>
      <c r="D34" s="18"/>
      <c r="AB34" s="29" t="str">
        <f t="shared" ca="1" si="5"/>
        <v/>
      </c>
      <c r="AC34" s="30"/>
      <c r="AD34" s="30" t="str">
        <f t="shared" ca="1" si="2"/>
        <v/>
      </c>
      <c r="AE34" s="31" t="str">
        <f t="shared" ca="1" si="3"/>
        <v/>
      </c>
    </row>
    <row r="35" spans="1:31">
      <c r="A35" s="3"/>
      <c r="B35" s="12"/>
      <c r="C35" s="13"/>
      <c r="D35" s="18"/>
      <c r="AB35" s="29" t="str">
        <f t="shared" ca="1" si="5"/>
        <v/>
      </c>
      <c r="AC35" s="30"/>
      <c r="AD35" s="30" t="str">
        <f t="shared" ca="1" si="2"/>
        <v/>
      </c>
      <c r="AE35" s="31" t="str">
        <f t="shared" ca="1" si="3"/>
        <v/>
      </c>
    </row>
    <row r="36" spans="1:31">
      <c r="A36" s="3"/>
      <c r="B36" s="12"/>
      <c r="C36" s="13"/>
      <c r="D36" s="18"/>
      <c r="AA36" s="21" t="str">
        <f ca="1">IF(AND(AB36="",AD36="",AE36=""),"","max. 25")</f>
        <v/>
      </c>
      <c r="AB36" s="32" t="str">
        <f t="shared" ca="1" si="5"/>
        <v/>
      </c>
      <c r="AC36" s="33"/>
      <c r="AD36" s="33" t="str">
        <f t="shared" ca="1" si="2"/>
        <v/>
      </c>
      <c r="AE36" s="34" t="str">
        <f t="shared" ca="1" si="3"/>
        <v/>
      </c>
    </row>
    <row r="37" spans="1:31">
      <c r="A37" s="3"/>
      <c r="B37" s="12"/>
      <c r="C37" s="13"/>
      <c r="D37" s="18"/>
    </row>
    <row r="38" spans="1:31">
      <c r="A38" s="3"/>
      <c r="B38" s="12"/>
      <c r="C38" s="13"/>
      <c r="D38" s="18"/>
    </row>
    <row r="39" spans="1:31">
      <c r="A39" s="3"/>
      <c r="B39" s="12"/>
      <c r="C39" s="13"/>
      <c r="D39" s="18"/>
    </row>
    <row r="40" spans="1:31">
      <c r="A40" s="3"/>
      <c r="B40" s="12"/>
      <c r="C40" s="13"/>
      <c r="D40" s="18"/>
    </row>
    <row r="41" spans="1:31">
      <c r="A41" s="3"/>
      <c r="B41" s="12"/>
      <c r="C41" s="13"/>
      <c r="D41" s="18"/>
    </row>
    <row r="42" spans="1:31">
      <c r="A42" s="3"/>
      <c r="B42" s="12"/>
      <c r="C42" s="13"/>
      <c r="D42" s="18"/>
    </row>
    <row r="43" spans="1:31">
      <c r="A43" s="3"/>
      <c r="B43" s="12"/>
      <c r="C43" s="13"/>
      <c r="D43" s="18"/>
    </row>
    <row r="44" spans="1:31">
      <c r="A44" s="3"/>
      <c r="B44" s="12"/>
      <c r="C44" s="13"/>
      <c r="D44" s="18"/>
    </row>
    <row r="45" spans="1:31">
      <c r="A45" s="3"/>
      <c r="B45" s="12"/>
      <c r="C45" s="13"/>
      <c r="D45" s="18"/>
    </row>
    <row r="46" spans="1:31">
      <c r="A46" s="3"/>
      <c r="B46" s="12"/>
      <c r="C46" s="13"/>
      <c r="D46" s="18"/>
    </row>
    <row r="47" spans="1:31">
      <c r="A47" s="3"/>
      <c r="B47" s="12"/>
      <c r="C47" s="13"/>
      <c r="D47" s="18"/>
    </row>
    <row r="48" spans="1:31">
      <c r="A48" s="3"/>
      <c r="B48" s="12"/>
      <c r="C48" s="13"/>
      <c r="D48" s="18"/>
    </row>
    <row r="49" spans="1:4">
      <c r="A49" s="3"/>
      <c r="B49" s="12"/>
      <c r="C49" s="13"/>
      <c r="D49" s="18"/>
    </row>
    <row r="50" spans="1:4">
      <c r="A50" s="3"/>
      <c r="B50" s="12"/>
      <c r="C50" s="13"/>
      <c r="D50" s="18"/>
    </row>
    <row r="51" spans="1:4">
      <c r="A51" s="3"/>
      <c r="B51" s="12"/>
      <c r="C51" s="13"/>
      <c r="D51" s="18"/>
    </row>
    <row r="52" spans="1:4">
      <c r="A52" s="3"/>
      <c r="B52" s="12"/>
      <c r="C52" s="13"/>
      <c r="D52" s="18"/>
    </row>
    <row r="53" spans="1:4">
      <c r="A53" s="3"/>
      <c r="B53" s="12"/>
      <c r="C53" s="13"/>
      <c r="D53" s="18"/>
    </row>
    <row r="54" spans="1:4">
      <c r="A54" s="3"/>
      <c r="B54" s="12"/>
      <c r="C54" s="13"/>
      <c r="D54" s="18"/>
    </row>
    <row r="55" spans="1:4">
      <c r="A55" s="3"/>
      <c r="B55" s="12"/>
      <c r="C55" s="13"/>
      <c r="D55" s="18"/>
    </row>
    <row r="56" spans="1:4">
      <c r="A56" s="3"/>
      <c r="B56" s="12"/>
      <c r="C56" s="13"/>
      <c r="D56" s="18"/>
    </row>
    <row r="57" spans="1:4">
      <c r="A57" s="3"/>
      <c r="B57" s="12"/>
      <c r="C57" s="13"/>
      <c r="D57" s="18"/>
    </row>
    <row r="58" spans="1:4">
      <c r="A58" s="3"/>
      <c r="B58" s="12"/>
      <c r="C58" s="13"/>
      <c r="D58" s="18"/>
    </row>
    <row r="59" spans="1:4">
      <c r="A59" s="3"/>
      <c r="B59" s="12"/>
      <c r="C59" s="13"/>
      <c r="D59" s="18"/>
    </row>
    <row r="60" spans="1:4">
      <c r="A60" s="3"/>
      <c r="B60" s="12"/>
      <c r="C60" s="13"/>
      <c r="D60" s="18"/>
    </row>
    <row r="61" spans="1:4">
      <c r="A61" s="3"/>
      <c r="B61" s="12"/>
      <c r="C61" s="13"/>
      <c r="D61" s="18"/>
    </row>
    <row r="62" spans="1:4">
      <c r="A62" s="3"/>
      <c r="B62" s="12"/>
      <c r="C62" s="13"/>
      <c r="D62" s="18"/>
    </row>
    <row r="63" spans="1:4">
      <c r="A63" s="3"/>
      <c r="B63" s="12"/>
      <c r="C63" s="13"/>
      <c r="D63" s="18"/>
    </row>
    <row r="64" spans="1:4">
      <c r="A64" s="3"/>
      <c r="B64" s="12"/>
      <c r="C64" s="13"/>
      <c r="D64" s="18"/>
    </row>
    <row r="65" spans="1:4">
      <c r="A65" s="3"/>
      <c r="B65" s="12"/>
      <c r="C65" s="13"/>
      <c r="D65" s="18"/>
    </row>
    <row r="66" spans="1:4">
      <c r="A66" s="3"/>
      <c r="B66" s="12"/>
      <c r="C66" s="13"/>
      <c r="D66" s="18"/>
    </row>
    <row r="67" spans="1:4">
      <c r="A67" s="3"/>
      <c r="B67" s="12"/>
      <c r="C67" s="13"/>
      <c r="D67" s="18"/>
    </row>
    <row r="68" spans="1:4">
      <c r="A68" s="3"/>
      <c r="B68" s="12"/>
      <c r="C68" s="13"/>
      <c r="D68" s="18"/>
    </row>
    <row r="69" spans="1:4">
      <c r="A69" s="3"/>
      <c r="B69" s="12"/>
      <c r="C69" s="13"/>
      <c r="D69" s="18"/>
    </row>
    <row r="70" spans="1:4">
      <c r="A70" s="3"/>
      <c r="B70" s="12"/>
      <c r="C70" s="13"/>
      <c r="D70" s="18"/>
    </row>
    <row r="71" spans="1:4">
      <c r="A71" s="3"/>
      <c r="B71" s="12"/>
      <c r="C71" s="13"/>
      <c r="D71" s="18"/>
    </row>
    <row r="72" spans="1:4">
      <c r="A72" s="3"/>
      <c r="B72" s="12"/>
      <c r="C72" s="13"/>
      <c r="D72" s="18"/>
    </row>
    <row r="73" spans="1:4">
      <c r="A73" s="3"/>
      <c r="B73" s="12"/>
      <c r="C73" s="13"/>
      <c r="D73" s="18"/>
    </row>
    <row r="74" spans="1:4">
      <c r="A74" s="3"/>
      <c r="B74" s="12"/>
      <c r="C74" s="13"/>
      <c r="D74" s="18"/>
    </row>
    <row r="75" spans="1:4">
      <c r="A75" s="3"/>
      <c r="B75" s="12"/>
      <c r="C75" s="13"/>
      <c r="D75" s="18"/>
    </row>
    <row r="76" spans="1:4">
      <c r="A76" s="3"/>
      <c r="B76" s="12"/>
      <c r="C76" s="13"/>
      <c r="D76" s="18"/>
    </row>
    <row r="77" spans="1:4">
      <c r="A77" s="3"/>
      <c r="B77" s="12"/>
      <c r="C77" s="13"/>
      <c r="D77" s="18"/>
    </row>
    <row r="78" spans="1:4">
      <c r="A78" s="3"/>
      <c r="B78" s="12"/>
      <c r="C78" s="13"/>
      <c r="D78" s="18"/>
    </row>
    <row r="79" spans="1:4">
      <c r="A79" s="3"/>
      <c r="B79" s="12"/>
      <c r="C79" s="13"/>
      <c r="D79" s="18"/>
    </row>
    <row r="80" spans="1:4">
      <c r="A80" s="3"/>
      <c r="B80" s="12"/>
      <c r="C80" s="13"/>
      <c r="D80" s="18"/>
    </row>
    <row r="81" spans="1:4">
      <c r="A81" s="3"/>
      <c r="B81" s="12"/>
      <c r="C81" s="13"/>
      <c r="D81" s="18"/>
    </row>
    <row r="82" spans="1:4">
      <c r="A82" s="3"/>
      <c r="B82" s="12"/>
      <c r="C82" s="13"/>
      <c r="D82" s="18"/>
    </row>
    <row r="83" spans="1:4">
      <c r="A83" s="3"/>
      <c r="B83" s="12"/>
      <c r="C83" s="13"/>
      <c r="D83" s="18"/>
    </row>
    <row r="84" spans="1:4">
      <c r="A84" s="3"/>
      <c r="B84" s="12"/>
      <c r="C84" s="13"/>
      <c r="D84" s="18"/>
    </row>
    <row r="85" spans="1:4">
      <c r="A85" s="3"/>
      <c r="B85" s="12"/>
      <c r="C85" s="13"/>
      <c r="D85" s="18"/>
    </row>
    <row r="86" spans="1:4">
      <c r="A86" s="3"/>
      <c r="B86" s="12"/>
      <c r="C86" s="13"/>
      <c r="D86" s="18"/>
    </row>
    <row r="87" spans="1:4">
      <c r="A87" s="3"/>
      <c r="B87" s="12"/>
      <c r="C87" s="13"/>
      <c r="D87" s="18"/>
    </row>
    <row r="88" spans="1:4">
      <c r="A88" s="3"/>
      <c r="B88" s="12"/>
      <c r="C88" s="13"/>
      <c r="D88" s="18"/>
    </row>
    <row r="89" spans="1:4">
      <c r="A89" s="3"/>
      <c r="B89" s="12"/>
      <c r="C89" s="13"/>
      <c r="D89" s="18"/>
    </row>
    <row r="90" spans="1:4">
      <c r="A90" s="3"/>
      <c r="B90" s="12"/>
      <c r="C90" s="13"/>
      <c r="D90" s="18"/>
    </row>
    <row r="91" spans="1:4">
      <c r="A91" s="3"/>
      <c r="B91" s="12"/>
      <c r="C91" s="13"/>
      <c r="D91" s="18"/>
    </row>
    <row r="92" spans="1:4">
      <c r="A92" s="3"/>
      <c r="B92" s="12"/>
      <c r="C92" s="13"/>
      <c r="D92" s="18"/>
    </row>
    <row r="93" spans="1:4">
      <c r="A93" s="3"/>
      <c r="B93" s="12"/>
      <c r="C93" s="13"/>
      <c r="D93" s="18"/>
    </row>
    <row r="94" spans="1:4">
      <c r="A94" s="3"/>
      <c r="B94" s="12"/>
      <c r="C94" s="13"/>
      <c r="D94" s="18"/>
    </row>
    <row r="95" spans="1:4">
      <c r="A95" s="3"/>
      <c r="B95" s="12"/>
      <c r="C95" s="13"/>
      <c r="D95" s="18"/>
    </row>
    <row r="96" spans="1:4">
      <c r="A96" s="3"/>
      <c r="B96" s="12"/>
      <c r="C96" s="13"/>
      <c r="D96" s="18"/>
    </row>
    <row r="97" spans="1:4">
      <c r="A97" s="3"/>
      <c r="B97" s="12"/>
      <c r="C97" s="13"/>
      <c r="D97" s="18"/>
    </row>
    <row r="98" spans="1:4">
      <c r="A98" s="3"/>
      <c r="B98" s="12"/>
      <c r="C98" s="13"/>
      <c r="D98" s="18"/>
    </row>
    <row r="99" spans="1:4">
      <c r="A99" s="3"/>
      <c r="B99" s="12"/>
      <c r="C99" s="13"/>
      <c r="D99" s="18"/>
    </row>
    <row r="100" spans="1:4">
      <c r="A100" s="3"/>
      <c r="B100" s="12"/>
      <c r="C100" s="13"/>
      <c r="D100" s="18"/>
    </row>
    <row r="101" spans="1:4">
      <c r="A101" s="3"/>
      <c r="B101" s="12"/>
      <c r="C101" s="13"/>
      <c r="D101" s="18"/>
    </row>
    <row r="102" spans="1:4">
      <c r="A102" s="3"/>
      <c r="B102" s="12"/>
      <c r="C102" s="13"/>
      <c r="D102" s="18"/>
    </row>
    <row r="103" spans="1:4">
      <c r="A103" s="3"/>
      <c r="B103" s="12"/>
      <c r="C103" s="13"/>
      <c r="D103" s="18"/>
    </row>
    <row r="104" spans="1:4">
      <c r="A104" s="3"/>
      <c r="B104" s="12"/>
      <c r="C104" s="13"/>
      <c r="D104" s="18"/>
    </row>
    <row r="105" spans="1:4">
      <c r="A105" s="3"/>
      <c r="B105" s="14"/>
      <c r="C105" s="15"/>
      <c r="D105" s="18"/>
    </row>
    <row r="106" spans="1:4" ht="5.0999999999999996" customHeight="1">
      <c r="A106" s="4"/>
      <c r="B106" s="5"/>
      <c r="C106" s="5"/>
      <c r="D106" s="6"/>
    </row>
  </sheetData>
  <sheetProtection password="CBC9" sheet="1" objects="1" scenarios="1" selectLockedCells="1"/>
  <mergeCells count="5">
    <mergeCell ref="AC11:AD11"/>
    <mergeCell ref="AC9:AD9"/>
    <mergeCell ref="AC10:AD10"/>
    <mergeCell ref="K8:L8"/>
    <mergeCell ref="K9:L9"/>
  </mergeCells>
  <conditionalFormatting sqref="J20">
    <cfRule type="cellIs" dxfId="21" priority="32" operator="equal">
      <formula>"max. 10"</formula>
    </cfRule>
  </conditionalFormatting>
  <conditionalFormatting sqref="K15:L15">
    <cfRule type="expression" dxfId="20" priority="36">
      <formula>AND($I$15&lt;&gt;"",$I$16&lt;&gt;"")</formula>
    </cfRule>
    <cfRule type="expression" dxfId="19" priority="37">
      <formula>AND($I$15&lt;&gt;"",$I$16="")</formula>
    </cfRule>
  </conditionalFormatting>
  <conditionalFormatting sqref="K16:L16">
    <cfRule type="expression" dxfId="18" priority="38">
      <formula>AND($I$16&lt;&gt;"",$I$17&lt;&gt;"")</formula>
    </cfRule>
    <cfRule type="expression" dxfId="17" priority="39">
      <formula>AND($I$16&lt;&gt;"",$I$17="")</formula>
    </cfRule>
  </conditionalFormatting>
  <conditionalFormatting sqref="K17:L17">
    <cfRule type="expression" dxfId="16" priority="40">
      <formula>AND($I$17&lt;&gt;"",$I$18&lt;&gt;"")</formula>
    </cfRule>
    <cfRule type="expression" dxfId="15" priority="41">
      <formula>AND($I$17&lt;&gt;"",$I$18="")</formula>
    </cfRule>
  </conditionalFormatting>
  <conditionalFormatting sqref="K13:L13">
    <cfRule type="expression" dxfId="14" priority="42">
      <formula>AND($I$13&lt;&gt;"",$I$14&lt;&gt;"")</formula>
    </cfRule>
    <cfRule type="expression" dxfId="13" priority="43">
      <formula>AND($I$13&lt;&gt;"",$I$14="")</formula>
    </cfRule>
  </conditionalFormatting>
  <conditionalFormatting sqref="K14:L14">
    <cfRule type="expression" dxfId="12" priority="44">
      <formula>AND($I$14&lt;&gt;"",$I$15&lt;&gt;"")</formula>
    </cfRule>
    <cfRule type="expression" dxfId="11" priority="45">
      <formula>AND($I$14&lt;&gt;"",$I$15="")</formula>
    </cfRule>
  </conditionalFormatting>
  <conditionalFormatting sqref="K18:L18">
    <cfRule type="expression" dxfId="10" priority="46">
      <formula>AND($I$18&lt;&gt;"",$I$19&lt;&gt;"")</formula>
    </cfRule>
    <cfRule type="expression" dxfId="9" priority="47">
      <formula>AND($I$18&lt;&gt;"",$I$19="")</formula>
    </cfRule>
  </conditionalFormatting>
  <conditionalFormatting sqref="K20:L20">
    <cfRule type="expression" dxfId="8" priority="48">
      <formula>$I$20&lt;&gt;""</formula>
    </cfRule>
  </conditionalFormatting>
  <conditionalFormatting sqref="K19:L19">
    <cfRule type="expression" dxfId="7" priority="49">
      <formula>AND($I$19&lt;&gt;"",$I$20&lt;&gt;"")</formula>
    </cfRule>
    <cfRule type="expression" dxfId="6" priority="50">
      <formula>AND($I$19&lt;&gt;"",$I$20="")</formula>
    </cfRule>
  </conditionalFormatting>
  <conditionalFormatting sqref="K12:L12">
    <cfRule type="expression" dxfId="5" priority="51">
      <formula>$I$12&lt;&gt;""</formula>
    </cfRule>
    <cfRule type="expression" dxfId="4" priority="52">
      <formula>AND($I$12&lt;&gt;"",$I$13="")</formula>
    </cfRule>
  </conditionalFormatting>
  <conditionalFormatting sqref="K3">
    <cfRule type="cellIs" dxfId="3" priority="9" operator="equal">
      <formula>""</formula>
    </cfRule>
  </conditionalFormatting>
  <conditionalFormatting sqref="M3 AC10:AD10 I3">
    <cfRule type="cellIs" dxfId="2" priority="7" operator="equal">
      <formula>""</formula>
    </cfRule>
  </conditionalFormatting>
  <conditionalFormatting sqref="AB12:AE36">
    <cfRule type="expression" dxfId="1" priority="4">
      <formula>$AB$12=""</formula>
    </cfRule>
  </conditionalFormatting>
  <conditionalFormatting sqref="AA36">
    <cfRule type="cellIs" dxfId="0" priority="2" operator="equal">
      <formula>"max. 25"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Bedienung</vt:lpstr>
      <vt:lpstr>Lager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dcterms:created xsi:type="dcterms:W3CDTF">2015-12-14T21:38:41Z</dcterms:created>
  <dcterms:modified xsi:type="dcterms:W3CDTF">2017-02-27T17:50:06Z</dcterms:modified>
</cp:coreProperties>
</file>